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155"/>
  </bookViews>
  <sheets>
    <sheet name="Cronograma" sheetId="2" r:id="rId1"/>
  </sheets>
  <definedNames>
    <definedName name="_xlnm.Print_Area" localSheetId="0">Cronograma!$A$1:$K$26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1" i="2"/>
  <c r="K13"/>
  <c r="D23"/>
  <c r="K22"/>
  <c r="K24" s="1"/>
  <c r="J22"/>
  <c r="I22"/>
  <c r="H22"/>
  <c r="G22"/>
  <c r="F22"/>
  <c r="E22"/>
  <c r="E23" s="1"/>
  <c r="D22"/>
  <c r="C22"/>
  <c r="H19"/>
  <c r="G19"/>
  <c r="J17"/>
  <c r="I17"/>
  <c r="K17"/>
  <c r="K18"/>
  <c r="I15"/>
  <c r="H15"/>
  <c r="K15"/>
  <c r="K16"/>
  <c r="E13"/>
  <c r="D13"/>
  <c r="K14"/>
  <c r="G11"/>
  <c r="F11"/>
  <c r="E11"/>
  <c r="D11"/>
  <c r="K12"/>
  <c r="E9"/>
  <c r="D9"/>
  <c r="K10"/>
  <c r="K9"/>
  <c r="K7"/>
  <c r="D7"/>
  <c r="C7"/>
  <c r="F23" l="1"/>
  <c r="G23" s="1"/>
  <c r="H23" s="1"/>
  <c r="I23" s="1"/>
  <c r="J23" s="1"/>
  <c r="K19"/>
  <c r="C23"/>
</calcChain>
</file>

<file path=xl/sharedStrings.xml><?xml version="1.0" encoding="utf-8"?>
<sst xmlns="http://schemas.openxmlformats.org/spreadsheetml/2006/main" count="36" uniqueCount="36">
  <si>
    <t>PREFEITURA MUNICIPAL DE PEDREIRA</t>
  </si>
  <si>
    <t>CRONOGRAMA FÍSICO-FINANCEIRO</t>
  </si>
  <si>
    <t>OBRA</t>
  </si>
  <si>
    <t>LOCAL</t>
  </si>
  <si>
    <t>ITEM</t>
  </si>
  <si>
    <t>DESCRIÇÃO</t>
  </si>
  <si>
    <t>TOTAL</t>
  </si>
  <si>
    <t>Total Simples</t>
  </si>
  <si>
    <t>Total Acumulado</t>
  </si>
  <si>
    <t>15 dias</t>
  </si>
  <si>
    <t>30 dias</t>
  </si>
  <si>
    <t>DIAS</t>
  </si>
  <si>
    <t>45 dias</t>
  </si>
  <si>
    <t>60 dias</t>
  </si>
  <si>
    <t>75 dias</t>
  </si>
  <si>
    <t>90 dias</t>
  </si>
  <si>
    <t>105 dias</t>
  </si>
  <si>
    <t>120 dias</t>
  </si>
  <si>
    <t>01.00</t>
  </si>
  <si>
    <t>SERVIÇOS A SEREM REALIZADOS NO REFEITÓRIO FECHAMENTO EM GRADIL</t>
  </si>
  <si>
    <t>02.00</t>
  </si>
  <si>
    <t>SERVIÇOS DE GRADIL DE FECHAMENTO E RECUPERAÇÃO DE MUROS DE DIVISA</t>
  </si>
  <si>
    <t>03.00</t>
  </si>
  <si>
    <t>SERVIÇOS  DE TUBULAÇÃO MEIA CANA, TUBULAÇÃO DE CONCRETO E CAIXAS DE PASSAGEM PARA AGUAS PLUVIAIS</t>
  </si>
  <si>
    <t>04.00</t>
  </si>
  <si>
    <t>SERVIÇOS DE IMPERMEABILIZAÇÃO E REVESTIMENTO DE PAREDES (PAVIMENTO INFERIOR)</t>
  </si>
  <si>
    <t>05.00</t>
  </si>
  <si>
    <t>SERVIÇOS DE AJARDINAMNETO E PAIGASISMO</t>
  </si>
  <si>
    <t>06.00</t>
  </si>
  <si>
    <t>SISTEMA DE MONITORAMENTO E VIGILÃNCIA</t>
  </si>
  <si>
    <t>07.00</t>
  </si>
  <si>
    <t>PINTURA E SERVIÇOS DIVERSOS</t>
  </si>
  <si>
    <t>REFORMA DA EMEF PROFESSORA ZULMAR DEOCLÉCIA P. BERNARDES</t>
  </si>
  <si>
    <t>Rua Norma Desanti Saragiotto - Jardim Marajoara - Pedreira - SP</t>
  </si>
  <si>
    <t>TOTAL + 25% BDI</t>
  </si>
  <si>
    <t>Data - 28/10/2020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</si>
</sst>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1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b/>
      <i/>
      <sz val="12"/>
      <color theme="1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38">
    <xf numFmtId="0" fontId="0" fillId="0" borderId="0" xfId="0"/>
    <xf numFmtId="10" fontId="4" fillId="2" borderId="1" xfId="9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9" applyNumberFormat="1" applyFont="1" applyFill="1" applyBorder="1" applyAlignment="1">
      <alignment horizontal="center" vertical="center"/>
    </xf>
    <xf numFmtId="0" fontId="0" fillId="0" borderId="0" xfId="0" applyAlignment="1"/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0" fontId="4" fillId="2" borderId="1" xfId="9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vertical="center"/>
    </xf>
    <xf numFmtId="10" fontId="5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</cellXfs>
  <cellStyles count="10">
    <cellStyle name="Normal" xfId="0" builtinId="0"/>
    <cellStyle name="Normal 2" xfId="1"/>
    <cellStyle name="Normal 2 2" xfId="4"/>
    <cellStyle name="Normal 2 3" xfId="6"/>
    <cellStyle name="Normal 3" xfId="2"/>
    <cellStyle name="Normal 4" xfId="3"/>
    <cellStyle name="Normal 5" xfId="7"/>
    <cellStyle name="Normal 5 2" xfId="5"/>
    <cellStyle name="Normal 7" xfId="8"/>
    <cellStyle name="Porcentagem" xfId="9" builtinId="5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85726</xdr:rowOff>
    </xdr:from>
    <xdr:to>
      <xdr:col>9</xdr:col>
      <xdr:colOff>447675</xdr:colOff>
      <xdr:row>3</xdr:row>
      <xdr:rowOff>200025</xdr:rowOff>
    </xdr:to>
    <xdr:pic>
      <xdr:nvPicPr>
        <xdr:cNvPr id="2" name="Imagem 3" descr="LOGO_PREFEITURA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48650" y="85726"/>
          <a:ext cx="1266825" cy="990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topLeftCell="A7" workbookViewId="0">
      <selection activeCell="G8" sqref="G8"/>
    </sheetView>
  </sheetViews>
  <sheetFormatPr defaultRowHeight="12.75"/>
  <cols>
    <col min="1" max="1" width="7.28515625" customWidth="1"/>
    <col min="2" max="2" width="32.7109375" customWidth="1"/>
    <col min="3" max="11" width="13.7109375" customWidth="1"/>
  </cols>
  <sheetData>
    <row r="1" spans="1:11" ht="24.9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4.95" customHeight="1">
      <c r="A2" s="24" t="s">
        <v>1</v>
      </c>
      <c r="B2" s="24"/>
      <c r="C2" s="24"/>
      <c r="D2" s="24"/>
      <c r="E2" s="24"/>
      <c r="F2" s="24"/>
      <c r="G2" s="24"/>
      <c r="H2" s="24"/>
      <c r="I2" s="23"/>
      <c r="J2" s="23"/>
      <c r="K2" s="23"/>
    </row>
    <row r="3" spans="1:11" ht="20.100000000000001" customHeight="1">
      <c r="A3" s="5" t="s">
        <v>2</v>
      </c>
      <c r="B3" s="25" t="s">
        <v>32</v>
      </c>
      <c r="C3" s="25"/>
      <c r="D3" s="25"/>
      <c r="E3" s="25"/>
      <c r="F3" s="25"/>
      <c r="G3" s="25"/>
      <c r="H3" s="25"/>
      <c r="I3" s="23"/>
      <c r="J3" s="23"/>
      <c r="K3" s="23"/>
    </row>
    <row r="4" spans="1:11" ht="20.100000000000001" customHeight="1">
      <c r="A4" s="5" t="s">
        <v>3</v>
      </c>
      <c r="B4" s="18" t="s">
        <v>33</v>
      </c>
      <c r="C4" s="19"/>
      <c r="D4" s="19"/>
      <c r="E4" s="19"/>
      <c r="F4" s="20"/>
      <c r="G4" s="16" t="s">
        <v>35</v>
      </c>
      <c r="H4" s="17"/>
      <c r="I4" s="23"/>
      <c r="J4" s="23"/>
      <c r="K4" s="23"/>
    </row>
    <row r="5" spans="1:11" ht="18" customHeight="1">
      <c r="A5" s="26" t="s">
        <v>4</v>
      </c>
      <c r="B5" s="26" t="s">
        <v>5</v>
      </c>
      <c r="C5" s="27" t="s">
        <v>11</v>
      </c>
      <c r="D5" s="27"/>
      <c r="E5" s="27"/>
      <c r="F5" s="27"/>
      <c r="G5" s="27"/>
      <c r="H5" s="27"/>
      <c r="I5" s="27"/>
      <c r="J5" s="27"/>
      <c r="K5" s="26" t="s">
        <v>6</v>
      </c>
    </row>
    <row r="6" spans="1:11" ht="18" customHeight="1">
      <c r="A6" s="26"/>
      <c r="B6" s="26"/>
      <c r="C6" s="6" t="s">
        <v>9</v>
      </c>
      <c r="D6" s="6" t="s">
        <v>10</v>
      </c>
      <c r="E6" s="6" t="s">
        <v>12</v>
      </c>
      <c r="F6" s="6" t="s">
        <v>13</v>
      </c>
      <c r="G6" s="6" t="s">
        <v>14</v>
      </c>
      <c r="H6" s="6" t="s">
        <v>15</v>
      </c>
      <c r="I6" s="6" t="s">
        <v>16</v>
      </c>
      <c r="J6" s="6" t="s">
        <v>17</v>
      </c>
      <c r="K6" s="26"/>
    </row>
    <row r="7" spans="1:11" ht="30" customHeight="1">
      <c r="A7" s="14" t="s">
        <v>18</v>
      </c>
      <c r="B7" s="15" t="s">
        <v>19</v>
      </c>
      <c r="C7" s="7">
        <f>PRODUCT(C8/K8)</f>
        <v>0.33329999999999999</v>
      </c>
      <c r="D7" s="7">
        <f>PRODUCT(D8/K8)</f>
        <v>0.33329999999999999</v>
      </c>
      <c r="E7" s="7">
        <v>0.33339999999999997</v>
      </c>
      <c r="F7" s="7"/>
      <c r="G7" s="7"/>
      <c r="H7" s="7"/>
      <c r="I7" s="7"/>
      <c r="J7" s="7"/>
      <c r="K7" s="10">
        <f>SUM(C7:E7)</f>
        <v>1</v>
      </c>
    </row>
    <row r="8" spans="1:11" ht="30" customHeight="1">
      <c r="A8" s="14">
        <v>2</v>
      </c>
      <c r="B8" s="15"/>
      <c r="C8" s="3">
        <v>14082.8</v>
      </c>
      <c r="D8" s="3">
        <v>14082.8</v>
      </c>
      <c r="E8" s="3">
        <v>14082.85</v>
      </c>
      <c r="F8" s="3"/>
      <c r="G8" s="3"/>
      <c r="H8" s="3"/>
      <c r="I8" s="3"/>
      <c r="J8" s="3"/>
      <c r="K8" s="8">
        <v>42248.45</v>
      </c>
    </row>
    <row r="9" spans="1:11" ht="30" customHeight="1">
      <c r="A9" s="14" t="s">
        <v>20</v>
      </c>
      <c r="B9" s="15" t="s">
        <v>21</v>
      </c>
      <c r="C9" s="7"/>
      <c r="D9" s="7">
        <f>PRODUCT(D10/K10)</f>
        <v>0.5</v>
      </c>
      <c r="E9" s="7">
        <f>PRODUCT(E10/K10)</f>
        <v>0.5</v>
      </c>
      <c r="F9" s="3"/>
      <c r="G9" s="3"/>
      <c r="H9" s="3"/>
      <c r="I9" s="3"/>
      <c r="J9" s="3"/>
      <c r="K9" s="10">
        <f>SUM(C9:E9)</f>
        <v>1</v>
      </c>
    </row>
    <row r="10" spans="1:11" ht="30" customHeight="1">
      <c r="A10" s="14"/>
      <c r="B10" s="15"/>
      <c r="C10" s="3"/>
      <c r="D10" s="3">
        <v>2170.75</v>
      </c>
      <c r="E10" s="3">
        <v>2170.7600000000002</v>
      </c>
      <c r="F10" s="3"/>
      <c r="G10" s="3"/>
      <c r="H10" s="3"/>
      <c r="I10" s="3"/>
      <c r="J10" s="3"/>
      <c r="K10" s="8">
        <f>SUM(D10:E10)</f>
        <v>4341.51</v>
      </c>
    </row>
    <row r="11" spans="1:11" ht="30" customHeight="1">
      <c r="A11" s="14" t="s">
        <v>22</v>
      </c>
      <c r="B11" s="15" t="s">
        <v>23</v>
      </c>
      <c r="C11" s="7"/>
      <c r="D11" s="7">
        <f>PRODUCT(D12/K12)</f>
        <v>0.25</v>
      </c>
      <c r="E11" s="7">
        <f>PRODUCT(E12/K12)</f>
        <v>0.25</v>
      </c>
      <c r="F11" s="7">
        <f>PRODUCT(F12/K12)</f>
        <v>0.25</v>
      </c>
      <c r="G11" s="7">
        <f>PRODUCT(G12/K12)</f>
        <v>0.25</v>
      </c>
      <c r="H11" s="7"/>
      <c r="I11" s="7"/>
      <c r="J11" s="7"/>
      <c r="K11" s="10">
        <f>SUM(C11:J11)</f>
        <v>1</v>
      </c>
    </row>
    <row r="12" spans="1:11" ht="30" customHeight="1">
      <c r="A12" s="14"/>
      <c r="B12" s="15"/>
      <c r="C12" s="3"/>
      <c r="D12" s="3">
        <v>6334.92</v>
      </c>
      <c r="E12" s="3">
        <v>6334.92</v>
      </c>
      <c r="F12" s="3">
        <v>6334.92</v>
      </c>
      <c r="G12" s="3">
        <v>6334.91</v>
      </c>
      <c r="H12" s="3"/>
      <c r="I12" s="3"/>
      <c r="J12" s="3"/>
      <c r="K12" s="8">
        <f>SUM(C12:J12)</f>
        <v>25339.67</v>
      </c>
    </row>
    <row r="13" spans="1:11" ht="30" customHeight="1">
      <c r="A13" s="21" t="s">
        <v>24</v>
      </c>
      <c r="B13" s="12" t="s">
        <v>25</v>
      </c>
      <c r="C13" s="7"/>
      <c r="D13" s="7">
        <f>PRODUCT(D14/K14)</f>
        <v>0.33329999999999999</v>
      </c>
      <c r="E13" s="7">
        <f>PRODUCT(E14/K14)</f>
        <v>0.33329999999999999</v>
      </c>
      <c r="F13" s="7">
        <v>0.33339999999999997</v>
      </c>
      <c r="G13" s="7"/>
      <c r="H13" s="7"/>
      <c r="I13" s="1"/>
      <c r="J13" s="7"/>
      <c r="K13" s="10">
        <f>SUM(D13:J13)</f>
        <v>1</v>
      </c>
    </row>
    <row r="14" spans="1:11" ht="30" customHeight="1">
      <c r="A14" s="22"/>
      <c r="B14" s="13"/>
      <c r="C14" s="3"/>
      <c r="D14" s="3">
        <v>4521.45</v>
      </c>
      <c r="E14" s="3">
        <v>4521.45</v>
      </c>
      <c r="F14" s="3">
        <v>4521.45</v>
      </c>
      <c r="G14" s="3"/>
      <c r="H14" s="3"/>
      <c r="I14" s="3"/>
      <c r="J14" s="3"/>
      <c r="K14" s="9">
        <f t="shared" ref="K14:K19" si="0">SUM(C14:J14)</f>
        <v>13564.35</v>
      </c>
    </row>
    <row r="15" spans="1:11" ht="30" customHeight="1">
      <c r="A15" s="21" t="s">
        <v>26</v>
      </c>
      <c r="B15" s="12" t="s">
        <v>27</v>
      </c>
      <c r="C15" s="7"/>
      <c r="D15" s="7"/>
      <c r="E15" s="7"/>
      <c r="F15" s="7"/>
      <c r="G15" s="7"/>
      <c r="H15" s="7">
        <f>PRODUCT(H16/K16)</f>
        <v>0.33329999999999999</v>
      </c>
      <c r="I15" s="7">
        <f>PRODUCT(I16/K16)</f>
        <v>0.33329999999999999</v>
      </c>
      <c r="J15" s="7">
        <v>0.33339999999999997</v>
      </c>
      <c r="K15" s="10">
        <f t="shared" si="0"/>
        <v>1</v>
      </c>
    </row>
    <row r="16" spans="1:11" ht="30" customHeight="1">
      <c r="A16" s="22"/>
      <c r="B16" s="13"/>
      <c r="C16" s="3"/>
      <c r="D16" s="3"/>
      <c r="E16" s="3"/>
      <c r="F16" s="3"/>
      <c r="G16" s="3"/>
      <c r="H16" s="3">
        <v>5062.13</v>
      </c>
      <c r="I16" s="3">
        <v>5062.13</v>
      </c>
      <c r="J16" s="3">
        <v>5062.13</v>
      </c>
      <c r="K16" s="9">
        <f t="shared" si="0"/>
        <v>15186.39</v>
      </c>
    </row>
    <row r="17" spans="1:11" ht="30" customHeight="1">
      <c r="A17" s="21" t="s">
        <v>28</v>
      </c>
      <c r="B17" s="12" t="s">
        <v>29</v>
      </c>
      <c r="C17" s="7"/>
      <c r="D17" s="7"/>
      <c r="E17" s="7"/>
      <c r="F17" s="7"/>
      <c r="G17" s="7"/>
      <c r="H17" s="7"/>
      <c r="I17" s="7">
        <f>PRODUCT(I18/K18)</f>
        <v>0.5</v>
      </c>
      <c r="J17" s="7">
        <f>PRODUCT(J18/K18)</f>
        <v>0.5</v>
      </c>
      <c r="K17" s="10">
        <f t="shared" si="0"/>
        <v>1</v>
      </c>
    </row>
    <row r="18" spans="1:11" ht="30" customHeight="1">
      <c r="A18" s="22"/>
      <c r="B18" s="13"/>
      <c r="C18" s="3"/>
      <c r="D18" s="3"/>
      <c r="E18" s="3"/>
      <c r="F18" s="3"/>
      <c r="G18" s="3"/>
      <c r="H18" s="3"/>
      <c r="I18" s="3">
        <v>17157.45</v>
      </c>
      <c r="J18" s="3">
        <v>17157.45</v>
      </c>
      <c r="K18" s="8">
        <f t="shared" si="0"/>
        <v>34314.9</v>
      </c>
    </row>
    <row r="19" spans="1:11" ht="30" customHeight="1">
      <c r="A19" s="37" t="s">
        <v>30</v>
      </c>
      <c r="B19" s="36" t="s">
        <v>31</v>
      </c>
      <c r="C19" s="7"/>
      <c r="D19" s="7"/>
      <c r="E19" s="7">
        <v>0.1666</v>
      </c>
      <c r="F19" s="7">
        <v>0.1666</v>
      </c>
      <c r="G19" s="7">
        <f>PRODUCT(G20/K20)</f>
        <v>0.16669999999999999</v>
      </c>
      <c r="H19" s="7">
        <f>PRODUCT(H20/K20)</f>
        <v>0.16669999999999999</v>
      </c>
      <c r="I19" s="7">
        <v>0.16669999999999999</v>
      </c>
      <c r="J19" s="7">
        <v>0.16669999999999999</v>
      </c>
      <c r="K19" s="10">
        <f t="shared" si="0"/>
        <v>1</v>
      </c>
    </row>
    <row r="20" spans="1:11" ht="30" customHeight="1">
      <c r="A20" s="37"/>
      <c r="B20" s="36"/>
      <c r="C20" s="3"/>
      <c r="D20" s="3"/>
      <c r="E20" s="3">
        <v>47895.9</v>
      </c>
      <c r="F20" s="3">
        <v>47895.9</v>
      </c>
      <c r="G20" s="3">
        <v>47895.91</v>
      </c>
      <c r="H20" s="3">
        <v>47895.91</v>
      </c>
      <c r="I20" s="3">
        <v>47895.91</v>
      </c>
      <c r="J20" s="3">
        <v>47895.91</v>
      </c>
      <c r="K20" s="8">
        <v>287375.44</v>
      </c>
    </row>
    <row r="21" spans="1:11" ht="5.0999999999999996" customHeight="1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30"/>
    </row>
    <row r="22" spans="1:11" ht="18" customHeight="1">
      <c r="A22" s="14" t="s">
        <v>7</v>
      </c>
      <c r="B22" s="14"/>
      <c r="C22" s="2">
        <f t="shared" ref="C22:K22" si="1">SUM(C8,C10,C12,C14,C16,C18,C20)</f>
        <v>14082.8</v>
      </c>
      <c r="D22" s="2">
        <f t="shared" si="1"/>
        <v>27109.919999999998</v>
      </c>
      <c r="E22" s="2">
        <f t="shared" si="1"/>
        <v>75005.88</v>
      </c>
      <c r="F22" s="2">
        <f t="shared" si="1"/>
        <v>58752.27</v>
      </c>
      <c r="G22" s="2">
        <f t="shared" si="1"/>
        <v>54230.82</v>
      </c>
      <c r="H22" s="2">
        <f t="shared" si="1"/>
        <v>52958.04</v>
      </c>
      <c r="I22" s="2">
        <f t="shared" si="1"/>
        <v>70115.490000000005</v>
      </c>
      <c r="J22" s="3">
        <f t="shared" si="1"/>
        <v>70115.490000000005</v>
      </c>
      <c r="K22" s="34">
        <f t="shared" si="1"/>
        <v>422370.71</v>
      </c>
    </row>
    <row r="23" spans="1:11" ht="18" customHeight="1">
      <c r="A23" s="14" t="s">
        <v>8</v>
      </c>
      <c r="B23" s="14"/>
      <c r="C23" s="2">
        <f>SUM(C22)</f>
        <v>14082.8</v>
      </c>
      <c r="D23" s="2">
        <f t="shared" ref="D23:J23" si="2">SUM(D22,C23)</f>
        <v>41192.720000000001</v>
      </c>
      <c r="E23" s="2">
        <f t="shared" si="2"/>
        <v>116198.6</v>
      </c>
      <c r="F23" s="2">
        <f t="shared" si="2"/>
        <v>174950.87</v>
      </c>
      <c r="G23" s="2">
        <f t="shared" si="2"/>
        <v>229181.69</v>
      </c>
      <c r="H23" s="2">
        <f t="shared" si="2"/>
        <v>282139.73</v>
      </c>
      <c r="I23" s="2">
        <f t="shared" si="2"/>
        <v>352255.22</v>
      </c>
      <c r="J23" s="2">
        <f t="shared" si="2"/>
        <v>422370.71</v>
      </c>
      <c r="K23" s="35"/>
    </row>
    <row r="24" spans="1:11" ht="18" customHeight="1">
      <c r="A24" s="28" t="s">
        <v>34</v>
      </c>
      <c r="B24" s="30"/>
      <c r="C24" s="31"/>
      <c r="D24" s="32"/>
      <c r="E24" s="32"/>
      <c r="F24" s="32"/>
      <c r="G24" s="32"/>
      <c r="H24" s="32"/>
      <c r="I24" s="32"/>
      <c r="J24" s="33"/>
      <c r="K24" s="11">
        <f>PRODUCT(K22*1.25)</f>
        <v>527963.39</v>
      </c>
    </row>
    <row r="25" spans="1:1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30" spans="1:11">
      <c r="H30" s="4"/>
    </row>
  </sheetData>
  <mergeCells count="30">
    <mergeCell ref="A17:A18"/>
    <mergeCell ref="B17:B18"/>
    <mergeCell ref="A21:K21"/>
    <mergeCell ref="A24:B24"/>
    <mergeCell ref="C24:J24"/>
    <mergeCell ref="K22:K23"/>
    <mergeCell ref="A23:B23"/>
    <mergeCell ref="B19:B20"/>
    <mergeCell ref="A22:B22"/>
    <mergeCell ref="A19:A20"/>
    <mergeCell ref="B15:B16"/>
    <mergeCell ref="A15:A16"/>
    <mergeCell ref="I1:K4"/>
    <mergeCell ref="A1:H1"/>
    <mergeCell ref="A2:H2"/>
    <mergeCell ref="B3:H3"/>
    <mergeCell ref="A5:A6"/>
    <mergeCell ref="B5:B6"/>
    <mergeCell ref="C5:J5"/>
    <mergeCell ref="K5:K6"/>
    <mergeCell ref="B9:B10"/>
    <mergeCell ref="B11:B12"/>
    <mergeCell ref="A9:A10"/>
    <mergeCell ref="A11:A12"/>
    <mergeCell ref="B13:B14"/>
    <mergeCell ref="A7:A8"/>
    <mergeCell ref="B7:B8"/>
    <mergeCell ref="G4:H4"/>
    <mergeCell ref="B4:F4"/>
    <mergeCell ref="A13:A14"/>
  </mergeCells>
  <printOptions horizontalCentered="1" verticalCentered="1"/>
  <pageMargins left="0.19685039370078741" right="0.19685039370078741" top="0.59055118110236227" bottom="0.59055118110236227" header="0.31496062992125984" footer="0.31496062992125984"/>
  <pageSetup paperSize="9" scale="85" orientation="landscape" r:id="rId1"/>
  <drawing r:id="rId2"/>
  <legacyDrawing r:id="rId3"/>
  <oleObjects>
    <oleObject shapeId="1025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Company>WWW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Zineide Bubula</cp:lastModifiedBy>
  <cp:lastPrinted>2020-10-28T12:41:06Z</cp:lastPrinted>
  <dcterms:created xsi:type="dcterms:W3CDTF">2002-01-10T01:32:29Z</dcterms:created>
  <dcterms:modified xsi:type="dcterms:W3CDTF">2020-11-03T12:50:06Z</dcterms:modified>
</cp:coreProperties>
</file>